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mbrellafamily-my.sharepoint.com/personal/financemgr_umbrellafamily_com/Documents/Financials-MASTER/Forms/Lori- Revised/"/>
    </mc:Choice>
  </mc:AlternateContent>
  <xr:revisionPtr revIDLastSave="145" documentId="8_{FB938603-BAF6-4642-A665-4FFE0BACF91F}" xr6:coauthVersionLast="47" xr6:coauthVersionMax="47" xr10:uidLastSave="{8C0E05B3-2184-4FFD-8481-3125B5B47437}"/>
  <bookViews>
    <workbookView xWindow="-120" yWindow="-120" windowWidth="29040" windowHeight="15720" xr2:uid="{00000000-000D-0000-FFFF-FFFF00000000}"/>
  </bookViews>
  <sheets>
    <sheet name="Expense Form" sheetId="1" r:id="rId1"/>
    <sheet name="Site List" sheetId="4" state="hidden" r:id="rId2"/>
    <sheet name="Instructions" sheetId="3" r:id="rId3"/>
  </sheets>
  <definedNames>
    <definedName name="_xlnm.Print_Area" localSheetId="0">'Expense Form'!$A$1:$N$36</definedName>
    <definedName name="SiteName">Instructions!$B$21:$B$47</definedName>
  </definedNames>
  <calcPr calcId="191029" iterateDelta="5.0000000000000001E-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N32" i="1" s="1"/>
  <c r="N29" i="1"/>
  <c r="M25" i="1"/>
  <c r="M32" i="1"/>
  <c r="M31" i="1"/>
  <c r="M30" i="1"/>
  <c r="M29" i="1"/>
  <c r="L32" i="1"/>
  <c r="L31" i="1"/>
  <c r="L30" i="1"/>
  <c r="L29" i="1"/>
  <c r="L28" i="1"/>
  <c r="L27" i="1"/>
  <c r="C25" i="1"/>
  <c r="D28" i="1" s="1"/>
  <c r="I25" i="1"/>
  <c r="N30" i="1" s="1"/>
  <c r="F19" i="1"/>
  <c r="E19" i="1"/>
  <c r="F24" i="1"/>
  <c r="E24" i="1"/>
  <c r="F23" i="1"/>
  <c r="G23" i="1" s="1"/>
  <c r="E23" i="1"/>
  <c r="F22" i="1"/>
  <c r="E22" i="1"/>
  <c r="G22" i="1" s="1"/>
  <c r="F21" i="1"/>
  <c r="E21" i="1"/>
  <c r="F20" i="1"/>
  <c r="G20" i="1" s="1"/>
  <c r="E20" i="1"/>
  <c r="F18" i="1"/>
  <c r="E18" i="1"/>
  <c r="G18" i="1" s="1"/>
  <c r="F17" i="1"/>
  <c r="G17" i="1" s="1"/>
  <c r="E17" i="1"/>
  <c r="F16" i="1"/>
  <c r="E16" i="1"/>
  <c r="F15" i="1"/>
  <c r="E15" i="1"/>
  <c r="G15" i="1" s="1"/>
  <c r="F14" i="1"/>
  <c r="E14" i="1"/>
  <c r="F13" i="1"/>
  <c r="E13" i="1"/>
  <c r="E11" i="1"/>
  <c r="E12" i="1"/>
  <c r="F11" i="1"/>
  <c r="F12" i="1"/>
  <c r="H25" i="1"/>
  <c r="J25" i="1"/>
  <c r="N31" i="1" s="1"/>
  <c r="D25" i="1"/>
  <c r="G19" i="1"/>
  <c r="G13" i="1" l="1"/>
  <c r="G14" i="1"/>
  <c r="G24" i="1"/>
  <c r="G21" i="1"/>
  <c r="G12" i="1"/>
  <c r="G11" i="1"/>
  <c r="F25" i="1"/>
  <c r="N28" i="1" s="1"/>
  <c r="G16" i="1"/>
  <c r="E25" i="1"/>
  <c r="N27" i="1" s="1"/>
  <c r="M26" i="1" l="1"/>
  <c r="G25" i="1"/>
</calcChain>
</file>

<file path=xl/sharedStrings.xml><?xml version="1.0" encoding="utf-8"?>
<sst xmlns="http://schemas.openxmlformats.org/spreadsheetml/2006/main" count="106" uniqueCount="102">
  <si>
    <t>Date</t>
  </si>
  <si>
    <t>Description</t>
  </si>
  <si>
    <t>Umbrella Family and Child Centres of Hamilton</t>
  </si>
  <si>
    <t>Total Invoice Amount</t>
  </si>
  <si>
    <t>Memo: Total HST Amount</t>
  </si>
  <si>
    <t>Net Expense Amount</t>
  </si>
  <si>
    <t>GST Rebate 1/</t>
  </si>
  <si>
    <t>PST Rebate 2/</t>
  </si>
  <si>
    <t>(Including HST)</t>
  </si>
  <si>
    <t>Signature:</t>
  </si>
  <si>
    <t>Date:</t>
  </si>
  <si>
    <t>Approval:</t>
  </si>
  <si>
    <t>Accounting:</t>
  </si>
  <si>
    <t xml:space="preserve">  TOTALS</t>
  </si>
  <si>
    <t>Total Reimbursement Request</t>
  </si>
  <si>
    <t>Name:</t>
  </si>
  <si>
    <t>Site#</t>
  </si>
  <si>
    <t>Name</t>
  </si>
  <si>
    <t>Expense Report Instructions</t>
  </si>
  <si>
    <t>Input name of individual requesting reimbursement</t>
  </si>
  <si>
    <t>Input date of each receipt</t>
  </si>
  <si>
    <t>Input receipt total including HST</t>
  </si>
  <si>
    <t>Input HST amount from receipt</t>
  </si>
  <si>
    <t>If an "Error" indicator appears in the Accounting box at bottom right then you have not allocated properly</t>
  </si>
  <si>
    <t>If an "Okay" indicator appears in the Accounting box at bottom right then proceed</t>
  </si>
  <si>
    <t>Sign and date form</t>
  </si>
  <si>
    <t>Steps</t>
  </si>
  <si>
    <t xml:space="preserve">Food </t>
  </si>
  <si>
    <t>Have Supervisor/Program Manager approve</t>
  </si>
  <si>
    <t>BMO Credit Card Expense Report</t>
  </si>
  <si>
    <t>Other</t>
  </si>
  <si>
    <t>**Due by 21st of month</t>
  </si>
  <si>
    <t>(mm-dd-year)</t>
  </si>
  <si>
    <t>Vendor &amp; brief description of purchase</t>
  </si>
  <si>
    <t>Admin- Head Office- 1000</t>
  </si>
  <si>
    <t>Admin- Marketing/Communications- 1010</t>
  </si>
  <si>
    <t>Admin- Human Resources- 1020</t>
  </si>
  <si>
    <t>Admin- Program Excellence- 1030</t>
  </si>
  <si>
    <t>Ancaster Meadow- 2100</t>
  </si>
  <si>
    <t>Balaclava- 1100</t>
  </si>
  <si>
    <t>Bellmoore- 4400</t>
  </si>
  <si>
    <t>Cathy Wever- 4300</t>
  </si>
  <si>
    <t>Dundana- 3000</t>
  </si>
  <si>
    <t>Dundas Central- 3900</t>
  </si>
  <si>
    <t>Eastdale- 4350</t>
  </si>
  <si>
    <t>Gatestone- 2000</t>
  </si>
  <si>
    <t>Gordon Price- 1200</t>
  </si>
  <si>
    <t>Greensville- 3250</t>
  </si>
  <si>
    <t>Helen Detwiler- 1300</t>
  </si>
  <si>
    <t>Hillcrest- 4100</t>
  </si>
  <si>
    <t>James MacDonald- 3500</t>
  </si>
  <si>
    <t>Lawfield- 2200</t>
  </si>
  <si>
    <t>Lincoln Alexander- 1500</t>
  </si>
  <si>
    <t>Michaelle Jean- 3450</t>
  </si>
  <si>
    <t>Mountview- 3200</t>
  </si>
  <si>
    <t>Mount Hope- 4500</t>
  </si>
  <si>
    <t>Queensdale- 3600</t>
  </si>
  <si>
    <t>Ray Lewis- 1900</t>
  </si>
  <si>
    <t>Rosedale- 3800</t>
  </si>
  <si>
    <t>Shannon Koostachin- 4050</t>
  </si>
  <si>
    <t>Sir Wilfrid Laurier- 1600</t>
  </si>
  <si>
    <t>South Meadow- 4550</t>
  </si>
  <si>
    <t>Templemead- 1800</t>
  </si>
  <si>
    <t>Viola Desmond- 4600</t>
  </si>
  <si>
    <t>Winona- 3400</t>
  </si>
  <si>
    <t>see list</t>
  </si>
  <si>
    <t>Alternate Site #</t>
  </si>
  <si>
    <t>Code</t>
  </si>
  <si>
    <t>Amount</t>
  </si>
  <si>
    <t>n/a</t>
  </si>
  <si>
    <t>Form Types</t>
  </si>
  <si>
    <t>Petty Cash Reimbursement Request</t>
  </si>
  <si>
    <t>Personal Expense Report</t>
  </si>
  <si>
    <t>Form:</t>
  </si>
  <si>
    <t>Alternate GL Codes</t>
  </si>
  <si>
    <t>5425- Repairs &amp; Maintenance</t>
  </si>
  <si>
    <t>5431- Capital Item &gt;$1,000</t>
  </si>
  <si>
    <t>5450- Summer Camp Costs</t>
  </si>
  <si>
    <t>5480- Licence Renewal</t>
  </si>
  <si>
    <t>Home Site:</t>
  </si>
  <si>
    <t xml:space="preserve">     &lt;--Click arrow to the left to see list</t>
  </si>
  <si>
    <t>**********&gt;&gt;</t>
  </si>
  <si>
    <t>Enter the full amount in Column G into the appropriate expense category</t>
  </si>
  <si>
    <t>Select from drop-down the type of form to be completed</t>
  </si>
  <si>
    <t>Select Centre name from drop-down</t>
  </si>
  <si>
    <t>Input vendor name &amp; description of items purchased</t>
  </si>
  <si>
    <t>Allocate calculated net expense amount (Column G) for each line to the proper account</t>
  </si>
  <si>
    <t>Submit to Head Office</t>
  </si>
  <si>
    <t>5410- Food</t>
  </si>
  <si>
    <t>5430- Program Supplies</t>
  </si>
  <si>
    <t>5690- BMO Annual Fee</t>
  </si>
  <si>
    <t>5785- Mileage/ Staff Travel</t>
  </si>
  <si>
    <t>Buchanan Park - 4700</t>
  </si>
  <si>
    <t>Please Complete for Petty Cash Reimbursement Only</t>
  </si>
  <si>
    <t>Current Cash Remaining on Hand at Site **</t>
  </si>
  <si>
    <t>**</t>
  </si>
  <si>
    <t>Food Preparation &amp; Delivery</t>
  </si>
  <si>
    <t>Program Supplies</t>
  </si>
  <si>
    <t>Art Supplies</t>
  </si>
  <si>
    <t>5412- Food Prep &amp; Delivery</t>
  </si>
  <si>
    <t>5700- Office Supplies</t>
  </si>
  <si>
    <t>5418- Centre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</si>
</sst>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5" fillId="0" borderId="0" xfId="0" applyFont="1" applyAlignment="1">
      <alignment horizontal="left"/>
    </xf>
    <xf numFmtId="164" fontId="0" fillId="0" borderId="4" xfId="2" applyFont="1" applyFill="1" applyBorder="1" applyAlignment="1" applyProtection="1">
      <alignment horizontal="center"/>
    </xf>
    <xf numFmtId="164" fontId="0" fillId="0" borderId="6" xfId="2" applyFont="1" applyFill="1" applyBorder="1" applyProtection="1"/>
    <xf numFmtId="165" fontId="0" fillId="0" borderId="7" xfId="1" applyFont="1" applyFill="1" applyBorder="1" applyProtection="1"/>
    <xf numFmtId="165" fontId="0" fillId="0" borderId="8" xfId="1" applyFont="1" applyFill="1" applyBorder="1" applyProtection="1"/>
    <xf numFmtId="165" fontId="3" fillId="0" borderId="9" xfId="1" applyFont="1" applyFill="1" applyBorder="1" applyAlignment="1" applyProtection="1">
      <alignment horizontal="center"/>
    </xf>
    <xf numFmtId="164" fontId="3" fillId="0" borderId="10" xfId="2" applyFont="1" applyFill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3" fillId="2" borderId="9" xfId="0" applyFont="1" applyFill="1" applyBorder="1" applyProtection="1">
      <protection locked="0"/>
    </xf>
    <xf numFmtId="164" fontId="3" fillId="2" borderId="10" xfId="2" applyFont="1" applyFill="1" applyBorder="1" applyProtection="1">
      <protection locked="0"/>
    </xf>
    <xf numFmtId="165" fontId="3" fillId="2" borderId="9" xfId="1" applyFont="1" applyFill="1" applyBorder="1" applyProtection="1">
      <protection locked="0"/>
    </xf>
    <xf numFmtId="164" fontId="3" fillId="2" borderId="13" xfId="2" applyFont="1" applyFill="1" applyBorder="1" applyProtection="1">
      <protection locked="0"/>
    </xf>
    <xf numFmtId="165" fontId="3" fillId="2" borderId="10" xfId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5" fontId="3" fillId="2" borderId="13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0" fillId="0" borderId="0" xfId="0" applyFont="1"/>
    <xf numFmtId="164" fontId="3" fillId="2" borderId="10" xfId="2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5" fontId="0" fillId="0" borderId="23" xfId="1" applyFont="1" applyFill="1" applyBorder="1" applyProtection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4" fillId="0" borderId="11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164" fontId="0" fillId="0" borderId="4" xfId="2" applyFont="1" applyFill="1" applyBorder="1" applyAlignment="1" applyProtection="1">
      <alignment horizontal="center"/>
      <protection locked="0"/>
    </xf>
    <xf numFmtId="164" fontId="0" fillId="0" borderId="5" xfId="2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5" fontId="0" fillId="0" borderId="0" xfId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5" fontId="0" fillId="0" borderId="0" xfId="1" applyFont="1" applyFill="1" applyBorder="1" applyProtection="1">
      <protection locked="0"/>
    </xf>
    <xf numFmtId="0" fontId="5" fillId="0" borderId="14" xfId="0" applyFont="1" applyBorder="1" applyAlignment="1">
      <alignment horizontal="center"/>
    </xf>
    <xf numFmtId="0" fontId="0" fillId="0" borderId="21" xfId="0" applyBorder="1"/>
    <xf numFmtId="0" fontId="8" fillId="0" borderId="22" xfId="0" applyFont="1" applyBorder="1" applyAlignment="1">
      <alignment horizontal="center"/>
    </xf>
    <xf numFmtId="0" fontId="0" fillId="0" borderId="20" xfId="0" applyBorder="1"/>
    <xf numFmtId="0" fontId="8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164" fontId="0" fillId="0" borderId="24" xfId="2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164" fontId="0" fillId="0" borderId="25" xfId="2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vertical="center"/>
      <protection locked="0"/>
    </xf>
    <xf numFmtId="164" fontId="12" fillId="0" borderId="2" xfId="2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19" xfId="0" applyFont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workbookViewId="0">
      <pane xSplit="3" ySplit="10" topLeftCell="D11" activePane="bottomRight" state="frozenSplit"/>
      <selection pane="topRight" activeCell="B1" sqref="B1"/>
      <selection pane="bottomLeft" activeCell="A10" sqref="A10"/>
      <selection pane="bottomRight" activeCell="C32" sqref="C32"/>
    </sheetView>
  </sheetViews>
  <sheetFormatPr defaultColWidth="9.140625" defaultRowHeight="12.75" x14ac:dyDescent="0.2"/>
  <cols>
    <col min="1" max="1" width="13" style="30" customWidth="1"/>
    <col min="2" max="2" width="36.140625" style="30" customWidth="1"/>
    <col min="3" max="3" width="14.5703125" style="30" customWidth="1"/>
    <col min="4" max="6" width="10.7109375" style="30" customWidth="1"/>
    <col min="7" max="7" width="13.5703125" style="30" customWidth="1"/>
    <col min="8" max="11" width="13.42578125" style="30" customWidth="1"/>
    <col min="12" max="12" width="17" style="30" customWidth="1"/>
    <col min="13" max="13" width="11.28515625" style="30" customWidth="1"/>
    <col min="14" max="14" width="10.85546875" style="30" customWidth="1"/>
    <col min="15" max="16384" width="9.140625" style="30"/>
  </cols>
  <sheetData>
    <row r="1" spans="1:14" ht="26.1" customHeight="1" x14ac:dyDescent="0.25">
      <c r="A1" s="29" t="s">
        <v>2</v>
      </c>
      <c r="B1" s="29"/>
    </row>
    <row r="2" spans="1:14" ht="19.5" customHeight="1" x14ac:dyDescent="0.25">
      <c r="A2" s="31"/>
      <c r="B2" s="31"/>
      <c r="C2" s="31"/>
      <c r="D2" s="31"/>
      <c r="E2" s="31"/>
    </row>
    <row r="3" spans="1:14" ht="18" customHeight="1" x14ac:dyDescent="0.3">
      <c r="A3" s="32" t="s">
        <v>73</v>
      </c>
      <c r="B3" s="70" t="s">
        <v>29</v>
      </c>
      <c r="C3" s="70"/>
      <c r="D3" s="31"/>
      <c r="E3" s="31"/>
      <c r="F3" s="33"/>
      <c r="G3" s="33"/>
      <c r="H3" s="33"/>
      <c r="I3" s="33"/>
      <c r="J3" s="33"/>
      <c r="K3" s="33"/>
      <c r="L3" s="33"/>
      <c r="M3" s="33"/>
    </row>
    <row r="4" spans="1:14" ht="18" customHeight="1" thickBot="1" x14ac:dyDescent="0.3">
      <c r="A4" s="31"/>
      <c r="B4" s="31"/>
      <c r="C4" s="31"/>
      <c r="D4" s="31"/>
      <c r="E4" s="31"/>
      <c r="F4" s="33" t="s">
        <v>31</v>
      </c>
      <c r="G4" s="33"/>
      <c r="H4" s="33"/>
      <c r="I4" s="33"/>
      <c r="J4" s="33"/>
      <c r="K4" s="33"/>
      <c r="L4" s="33"/>
      <c r="M4" s="33"/>
    </row>
    <row r="5" spans="1:14" ht="19.5" customHeight="1" thickBot="1" x14ac:dyDescent="0.3">
      <c r="A5" s="31" t="s">
        <v>15</v>
      </c>
      <c r="B5" s="73"/>
      <c r="C5" s="74"/>
      <c r="D5" s="31"/>
      <c r="E5" s="31"/>
      <c r="F5" s="33"/>
      <c r="G5" s="33"/>
      <c r="H5" s="33"/>
      <c r="I5" s="33"/>
      <c r="J5" s="33"/>
      <c r="K5" s="33"/>
      <c r="L5" s="33"/>
      <c r="M5" s="33"/>
    </row>
    <row r="6" spans="1:14" ht="24.75" customHeight="1" thickBot="1" x14ac:dyDescent="0.3">
      <c r="A6" s="34" t="s">
        <v>79</v>
      </c>
      <c r="B6" s="73"/>
      <c r="C6" s="74"/>
      <c r="D6" s="31" t="s">
        <v>80</v>
      </c>
      <c r="E6" s="31"/>
      <c r="F6" s="33"/>
      <c r="G6" s="33"/>
      <c r="H6" s="33"/>
      <c r="I6" s="33"/>
      <c r="J6" s="33"/>
      <c r="K6" s="33"/>
      <c r="L6" s="33"/>
      <c r="M6" s="33"/>
    </row>
    <row r="7" spans="1:14" ht="18" customHeight="1" x14ac:dyDescent="0.25">
      <c r="D7" s="31"/>
      <c r="E7" s="31"/>
      <c r="F7" s="33"/>
      <c r="G7" s="33"/>
      <c r="H7" s="71"/>
      <c r="I7" s="71"/>
      <c r="J7" s="71"/>
      <c r="K7" s="71"/>
      <c r="L7" s="71"/>
      <c r="M7" s="71"/>
    </row>
    <row r="8" spans="1:14" ht="18" customHeight="1" x14ac:dyDescent="0.25">
      <c r="A8" s="31"/>
      <c r="B8" s="31"/>
      <c r="C8" s="31"/>
      <c r="D8" s="31"/>
      <c r="E8" s="31"/>
      <c r="F8" s="33"/>
      <c r="G8" s="35" t="s">
        <v>81</v>
      </c>
      <c r="H8" s="71" t="s">
        <v>82</v>
      </c>
      <c r="I8" s="71"/>
      <c r="J8" s="71"/>
      <c r="K8" s="71"/>
      <c r="L8" s="71"/>
      <c r="M8" s="71"/>
    </row>
    <row r="9" spans="1:14" s="38" customFormat="1" ht="60" x14ac:dyDescent="0.25">
      <c r="A9" s="36" t="s">
        <v>0</v>
      </c>
      <c r="B9" s="37" t="s">
        <v>33</v>
      </c>
      <c r="C9" s="37" t="s">
        <v>3</v>
      </c>
      <c r="D9" s="37" t="s">
        <v>4</v>
      </c>
      <c r="E9" s="37" t="s">
        <v>6</v>
      </c>
      <c r="F9" s="37" t="s">
        <v>7</v>
      </c>
      <c r="G9" s="37" t="s">
        <v>5</v>
      </c>
      <c r="H9" s="37" t="s">
        <v>27</v>
      </c>
      <c r="I9" s="37" t="s">
        <v>96</v>
      </c>
      <c r="J9" s="37" t="s">
        <v>97</v>
      </c>
      <c r="K9" s="37" t="s">
        <v>98</v>
      </c>
      <c r="L9" s="75" t="s">
        <v>30</v>
      </c>
      <c r="M9" s="76"/>
      <c r="N9" s="37" t="s">
        <v>66</v>
      </c>
    </row>
    <row r="10" spans="1:14" s="38" customFormat="1" ht="15.75" thickBot="1" x14ac:dyDescent="0.3">
      <c r="A10" s="39" t="s">
        <v>32</v>
      </c>
      <c r="B10" s="40"/>
      <c r="C10" s="41" t="s">
        <v>8</v>
      </c>
      <c r="D10" s="42"/>
      <c r="E10" s="42">
        <v>1210</v>
      </c>
      <c r="F10" s="42">
        <v>1212</v>
      </c>
      <c r="G10" s="42"/>
      <c r="H10" s="43">
        <v>5410</v>
      </c>
      <c r="I10" s="43">
        <v>5412</v>
      </c>
      <c r="J10" s="44">
        <v>5430</v>
      </c>
      <c r="K10" s="43">
        <v>5435</v>
      </c>
      <c r="L10" s="21" t="s">
        <v>67</v>
      </c>
      <c r="M10" s="45" t="s">
        <v>68</v>
      </c>
      <c r="N10" s="39" t="s">
        <v>65</v>
      </c>
    </row>
    <row r="11" spans="1:14" ht="30.75" customHeight="1" thickBot="1" x14ac:dyDescent="0.25">
      <c r="A11" s="20"/>
      <c r="B11" s="25"/>
      <c r="C11" s="14"/>
      <c r="D11" s="14"/>
      <c r="E11" s="11">
        <f>ROUND(D11*5/13/2,2)</f>
        <v>0</v>
      </c>
      <c r="F11" s="11">
        <f>ROUND(D11*8/13*0.82,2)</f>
        <v>0</v>
      </c>
      <c r="G11" s="11">
        <f>C11-E11-F11</f>
        <v>0</v>
      </c>
      <c r="H11" s="16"/>
      <c r="I11" s="16"/>
      <c r="J11" s="14"/>
      <c r="K11" s="14"/>
      <c r="L11" s="24"/>
      <c r="M11" s="14"/>
      <c r="N11" s="27"/>
    </row>
    <row r="12" spans="1:14" ht="30.75" customHeight="1" thickBot="1" x14ac:dyDescent="0.25">
      <c r="A12" s="20"/>
      <c r="B12" s="26"/>
      <c r="C12" s="15"/>
      <c r="D12" s="15"/>
      <c r="E12" s="10">
        <f>ROUND(D12*5/13/2,2)</f>
        <v>0</v>
      </c>
      <c r="F12" s="10">
        <f>ROUND(D12*8/13*0.82,2)</f>
        <v>0</v>
      </c>
      <c r="G12" s="10">
        <f>C12-E12-F12</f>
        <v>0</v>
      </c>
      <c r="H12" s="15"/>
      <c r="I12" s="15"/>
      <c r="J12" s="15"/>
      <c r="K12" s="17"/>
      <c r="L12" s="24"/>
      <c r="M12" s="15"/>
      <c r="N12" s="27"/>
    </row>
    <row r="13" spans="1:14" ht="30.75" customHeight="1" thickBot="1" x14ac:dyDescent="0.25">
      <c r="A13" s="20"/>
      <c r="B13" s="26"/>
      <c r="C13" s="15"/>
      <c r="D13" s="15"/>
      <c r="E13" s="10">
        <f t="shared" ref="E13:E24" si="0">ROUND(D13*5/13/2,2)</f>
        <v>0</v>
      </c>
      <c r="F13" s="10">
        <f t="shared" ref="F13:F24" si="1">ROUND(D13*8/13*0.82,2)</f>
        <v>0</v>
      </c>
      <c r="G13" s="10">
        <f t="shared" ref="G13:G24" si="2">C13-E13-F13</f>
        <v>0</v>
      </c>
      <c r="H13" s="15"/>
      <c r="I13" s="15"/>
      <c r="J13" s="15"/>
      <c r="K13" s="17"/>
      <c r="L13" s="24"/>
      <c r="M13" s="15"/>
      <c r="N13" s="27"/>
    </row>
    <row r="14" spans="1:14" ht="30.75" customHeight="1" thickBot="1" x14ac:dyDescent="0.25">
      <c r="A14" s="20"/>
      <c r="B14" s="13"/>
      <c r="C14" s="15"/>
      <c r="D14" s="15"/>
      <c r="E14" s="10">
        <f t="shared" si="0"/>
        <v>0</v>
      </c>
      <c r="F14" s="10">
        <f t="shared" si="1"/>
        <v>0</v>
      </c>
      <c r="G14" s="10">
        <f t="shared" si="2"/>
        <v>0</v>
      </c>
      <c r="H14" s="15"/>
      <c r="I14" s="15"/>
      <c r="J14" s="15"/>
      <c r="K14" s="17"/>
      <c r="L14" s="24"/>
      <c r="M14" s="15"/>
      <c r="N14" s="27"/>
    </row>
    <row r="15" spans="1:14" ht="30.75" customHeight="1" thickBot="1" x14ac:dyDescent="0.25">
      <c r="A15" s="20"/>
      <c r="B15" s="13"/>
      <c r="C15" s="15"/>
      <c r="D15" s="15"/>
      <c r="E15" s="10">
        <f t="shared" si="0"/>
        <v>0</v>
      </c>
      <c r="F15" s="10">
        <f t="shared" si="1"/>
        <v>0</v>
      </c>
      <c r="G15" s="10">
        <f t="shared" si="2"/>
        <v>0</v>
      </c>
      <c r="H15" s="15"/>
      <c r="I15" s="15"/>
      <c r="J15" s="15"/>
      <c r="K15" s="17"/>
      <c r="L15" s="24"/>
      <c r="M15" s="15"/>
      <c r="N15" s="27"/>
    </row>
    <row r="16" spans="1:14" ht="30.75" customHeight="1" thickBot="1" x14ac:dyDescent="0.25">
      <c r="A16" s="20"/>
      <c r="B16" s="13"/>
      <c r="C16" s="15"/>
      <c r="D16" s="15"/>
      <c r="E16" s="10">
        <f t="shared" si="0"/>
        <v>0</v>
      </c>
      <c r="F16" s="10">
        <f t="shared" si="1"/>
        <v>0</v>
      </c>
      <c r="G16" s="10">
        <f t="shared" si="2"/>
        <v>0</v>
      </c>
      <c r="H16" s="15"/>
      <c r="I16" s="15"/>
      <c r="J16" s="15"/>
      <c r="K16" s="17"/>
      <c r="L16" s="24"/>
      <c r="M16" s="15"/>
      <c r="N16" s="27"/>
    </row>
    <row r="17" spans="1:14" ht="30.75" customHeight="1" thickBot="1" x14ac:dyDescent="0.25">
      <c r="A17" s="20"/>
      <c r="B17" s="13"/>
      <c r="C17" s="15"/>
      <c r="D17" s="15"/>
      <c r="E17" s="10">
        <f t="shared" si="0"/>
        <v>0</v>
      </c>
      <c r="F17" s="10">
        <f t="shared" si="1"/>
        <v>0</v>
      </c>
      <c r="G17" s="10">
        <f t="shared" si="2"/>
        <v>0</v>
      </c>
      <c r="H17" s="15"/>
      <c r="I17" s="15"/>
      <c r="J17" s="15"/>
      <c r="K17" s="17"/>
      <c r="L17" s="24"/>
      <c r="M17" s="15"/>
      <c r="N17" s="27"/>
    </row>
    <row r="18" spans="1:14" ht="30.75" customHeight="1" thickBot="1" x14ac:dyDescent="0.25">
      <c r="A18" s="20"/>
      <c r="B18" s="13"/>
      <c r="C18" s="15"/>
      <c r="D18" s="15"/>
      <c r="E18" s="10">
        <f t="shared" si="0"/>
        <v>0</v>
      </c>
      <c r="F18" s="10">
        <f t="shared" si="1"/>
        <v>0</v>
      </c>
      <c r="G18" s="10">
        <f t="shared" si="2"/>
        <v>0</v>
      </c>
      <c r="H18" s="15"/>
      <c r="I18" s="15"/>
      <c r="J18" s="15"/>
      <c r="K18" s="17"/>
      <c r="L18" s="24"/>
      <c r="M18" s="15"/>
      <c r="N18" s="27"/>
    </row>
    <row r="19" spans="1:14" ht="30.75" customHeight="1" thickBot="1" x14ac:dyDescent="0.25">
      <c r="A19" s="20"/>
      <c r="B19" s="13"/>
      <c r="C19" s="15"/>
      <c r="D19" s="15"/>
      <c r="E19" s="10">
        <f>ROUND(D19*5/13/2,2)</f>
        <v>0</v>
      </c>
      <c r="F19" s="10">
        <f>ROUND(D19*8/13*0.82,2)</f>
        <v>0</v>
      </c>
      <c r="G19" s="10">
        <f>C19-E19-F19</f>
        <v>0</v>
      </c>
      <c r="H19" s="15"/>
      <c r="I19" s="15"/>
      <c r="J19" s="15"/>
      <c r="K19" s="17"/>
      <c r="L19" s="24"/>
      <c r="M19" s="15"/>
      <c r="N19" s="27"/>
    </row>
    <row r="20" spans="1:14" ht="30.75" customHeight="1" thickBot="1" x14ac:dyDescent="0.25">
      <c r="A20" s="20"/>
      <c r="B20" s="13"/>
      <c r="C20" s="15"/>
      <c r="D20" s="15"/>
      <c r="E20" s="10">
        <f t="shared" si="0"/>
        <v>0</v>
      </c>
      <c r="F20" s="10">
        <f t="shared" si="1"/>
        <v>0</v>
      </c>
      <c r="G20" s="10">
        <f t="shared" si="2"/>
        <v>0</v>
      </c>
      <c r="H20" s="15"/>
      <c r="I20" s="15"/>
      <c r="J20" s="15"/>
      <c r="K20" s="17"/>
      <c r="L20" s="24"/>
      <c r="M20" s="15"/>
      <c r="N20" s="27"/>
    </row>
    <row r="21" spans="1:14" ht="30.75" customHeight="1" thickBot="1" x14ac:dyDescent="0.25">
      <c r="A21" s="20"/>
      <c r="B21" s="13"/>
      <c r="C21" s="15"/>
      <c r="D21" s="15"/>
      <c r="E21" s="10">
        <f t="shared" si="0"/>
        <v>0</v>
      </c>
      <c r="F21" s="10">
        <f t="shared" si="1"/>
        <v>0</v>
      </c>
      <c r="G21" s="10">
        <f t="shared" si="2"/>
        <v>0</v>
      </c>
      <c r="H21" s="15"/>
      <c r="I21" s="15"/>
      <c r="J21" s="15"/>
      <c r="K21" s="17"/>
      <c r="L21" s="24"/>
      <c r="M21" s="15"/>
      <c r="N21" s="27"/>
    </row>
    <row r="22" spans="1:14" ht="30.75" customHeight="1" thickBot="1" x14ac:dyDescent="0.25">
      <c r="A22" s="20"/>
      <c r="B22" s="13"/>
      <c r="C22" s="15"/>
      <c r="D22" s="15"/>
      <c r="E22" s="10">
        <f t="shared" si="0"/>
        <v>0</v>
      </c>
      <c r="F22" s="10">
        <f t="shared" si="1"/>
        <v>0</v>
      </c>
      <c r="G22" s="10">
        <f t="shared" si="2"/>
        <v>0</v>
      </c>
      <c r="H22" s="15"/>
      <c r="I22" s="15"/>
      <c r="J22" s="15"/>
      <c r="K22" s="17"/>
      <c r="L22" s="24"/>
      <c r="M22" s="15"/>
      <c r="N22" s="27"/>
    </row>
    <row r="23" spans="1:14" ht="30.75" customHeight="1" thickBot="1" x14ac:dyDescent="0.25">
      <c r="A23" s="20"/>
      <c r="B23" s="13"/>
      <c r="C23" s="15"/>
      <c r="D23" s="15"/>
      <c r="E23" s="10">
        <f t="shared" si="0"/>
        <v>0</v>
      </c>
      <c r="F23" s="10">
        <f t="shared" si="1"/>
        <v>0</v>
      </c>
      <c r="G23" s="10">
        <f t="shared" si="2"/>
        <v>0</v>
      </c>
      <c r="H23" s="15"/>
      <c r="I23" s="15"/>
      <c r="J23" s="15"/>
      <c r="K23" s="17"/>
      <c r="L23" s="24"/>
      <c r="M23" s="15"/>
      <c r="N23" s="27"/>
    </row>
    <row r="24" spans="1:14" ht="30.75" customHeight="1" thickBot="1" x14ac:dyDescent="0.25">
      <c r="A24" s="20"/>
      <c r="B24" s="13"/>
      <c r="C24" s="15"/>
      <c r="D24" s="15"/>
      <c r="E24" s="10">
        <f t="shared" si="0"/>
        <v>0</v>
      </c>
      <c r="F24" s="10">
        <f t="shared" si="1"/>
        <v>0</v>
      </c>
      <c r="G24" s="10">
        <f t="shared" si="2"/>
        <v>0</v>
      </c>
      <c r="H24" s="15"/>
      <c r="I24" s="15"/>
      <c r="J24" s="15"/>
      <c r="K24" s="17"/>
      <c r="L24" s="24"/>
      <c r="M24" s="15"/>
      <c r="N24" s="27"/>
    </row>
    <row r="25" spans="1:14" ht="21.95" customHeight="1" thickTop="1" thickBot="1" x14ac:dyDescent="0.3">
      <c r="A25" s="46" t="s">
        <v>13</v>
      </c>
      <c r="B25" s="46"/>
      <c r="C25" s="47">
        <f t="shared" ref="C25:K25" si="3">SUM(C11:C24)</f>
        <v>0</v>
      </c>
      <c r="D25" s="6">
        <f t="shared" si="3"/>
        <v>0</v>
      </c>
      <c r="E25" s="6">
        <f t="shared" si="3"/>
        <v>0</v>
      </c>
      <c r="F25" s="6">
        <f t="shared" si="3"/>
        <v>0</v>
      </c>
      <c r="G25" s="47">
        <f t="shared" si="3"/>
        <v>0</v>
      </c>
      <c r="H25" s="47">
        <f t="shared" si="3"/>
        <v>0</v>
      </c>
      <c r="I25" s="47">
        <f t="shared" si="3"/>
        <v>0</v>
      </c>
      <c r="J25" s="47">
        <f t="shared" si="3"/>
        <v>0</v>
      </c>
      <c r="K25" s="48">
        <f t="shared" si="3"/>
        <v>0</v>
      </c>
      <c r="L25" s="63"/>
      <c r="M25" s="62">
        <f>SUM(M11:M24)</f>
        <v>0</v>
      </c>
      <c r="N25" s="63"/>
    </row>
    <row r="26" spans="1:14" ht="21.95" customHeight="1" thickTop="1" thickBot="1" x14ac:dyDescent="0.3">
      <c r="L26" s="60" t="s">
        <v>12</v>
      </c>
      <c r="M26" s="55" t="str">
        <f>IF(SUM(E25:F25)+SUM(H25:M25)=C25,"Okay","Error")</f>
        <v>Okay</v>
      </c>
      <c r="N26" s="7"/>
    </row>
    <row r="27" spans="1:14" ht="21.95" customHeight="1" thickBot="1" x14ac:dyDescent="0.25">
      <c r="L27" s="56">
        <f>E10</f>
        <v>1210</v>
      </c>
      <c r="M27" s="57" t="s">
        <v>69</v>
      </c>
      <c r="N27" s="28">
        <f>E25</f>
        <v>0</v>
      </c>
    </row>
    <row r="28" spans="1:14" ht="21.95" customHeight="1" thickTop="1" thickBot="1" x14ac:dyDescent="0.3">
      <c r="A28" s="72" t="s">
        <v>14</v>
      </c>
      <c r="B28" s="72"/>
      <c r="C28" s="72"/>
      <c r="D28" s="66">
        <f>C25</f>
        <v>0</v>
      </c>
      <c r="F28" s="49" t="s">
        <v>9</v>
      </c>
      <c r="G28" s="49"/>
      <c r="H28" s="18"/>
      <c r="I28" s="18"/>
      <c r="J28" s="18"/>
      <c r="K28" s="19"/>
      <c r="L28" s="58">
        <f>F10</f>
        <v>1212</v>
      </c>
      <c r="M28" s="59" t="s">
        <v>69</v>
      </c>
      <c r="N28" s="8">
        <f>F25</f>
        <v>0</v>
      </c>
    </row>
    <row r="29" spans="1:14" ht="21.95" customHeight="1" x14ac:dyDescent="0.2">
      <c r="A29" s="49"/>
      <c r="B29" s="65" t="s">
        <v>94</v>
      </c>
      <c r="C29" s="65"/>
      <c r="D29" s="69"/>
      <c r="E29" s="51"/>
      <c r="F29" s="51"/>
      <c r="G29" s="51"/>
      <c r="H29" s="51"/>
      <c r="I29" s="51"/>
      <c r="J29" s="51"/>
      <c r="L29" s="58">
        <f>H10</f>
        <v>5410</v>
      </c>
      <c r="M29" s="1" t="str">
        <f>RIGHT($B$6,4)</f>
        <v/>
      </c>
      <c r="N29" s="8">
        <f>H25</f>
        <v>0</v>
      </c>
    </row>
    <row r="30" spans="1:14" ht="21.95" customHeight="1" thickBot="1" x14ac:dyDescent="0.25">
      <c r="A30" s="67" t="s">
        <v>95</v>
      </c>
      <c r="B30" s="68" t="s">
        <v>93</v>
      </c>
      <c r="C30" s="65"/>
      <c r="D30" s="52"/>
      <c r="E30" s="49"/>
      <c r="F30" s="49" t="s">
        <v>10</v>
      </c>
      <c r="G30" s="49"/>
      <c r="H30" s="18"/>
      <c r="I30" s="18"/>
      <c r="J30" s="18"/>
      <c r="K30" s="19"/>
      <c r="L30" s="58">
        <f>I10</f>
        <v>5412</v>
      </c>
      <c r="M30" s="1" t="str">
        <f>RIGHT($B$6,4)</f>
        <v/>
      </c>
      <c r="N30" s="8">
        <f>I25</f>
        <v>0</v>
      </c>
    </row>
    <row r="31" spans="1:14" ht="21.95" customHeight="1" x14ac:dyDescent="0.2">
      <c r="A31" s="49"/>
      <c r="B31" s="49"/>
      <c r="C31" s="49"/>
      <c r="D31" s="50"/>
      <c r="E31" s="51"/>
      <c r="F31" s="51"/>
      <c r="G31" s="51"/>
      <c r="H31" s="51"/>
      <c r="I31" s="51"/>
      <c r="J31" s="51"/>
      <c r="L31" s="58">
        <f>J10</f>
        <v>5430</v>
      </c>
      <c r="M31" s="1" t="str">
        <f>RIGHT($B$6,4)</f>
        <v/>
      </c>
      <c r="N31" s="8">
        <f>J25</f>
        <v>0</v>
      </c>
    </row>
    <row r="32" spans="1:14" ht="21.95" customHeight="1" thickBot="1" x14ac:dyDescent="0.25">
      <c r="A32" s="51"/>
      <c r="B32" s="51"/>
      <c r="C32" s="51"/>
      <c r="D32" s="52"/>
      <c r="E32" s="49"/>
      <c r="F32" s="53" t="s">
        <v>11</v>
      </c>
      <c r="H32" s="19"/>
      <c r="I32" s="19"/>
      <c r="J32" s="19"/>
      <c r="K32" s="19"/>
      <c r="L32" s="60">
        <f>K10</f>
        <v>5435</v>
      </c>
      <c r="M32" s="61" t="str">
        <f>RIGHT($B$6,4)</f>
        <v/>
      </c>
      <c r="N32" s="9">
        <f>K25</f>
        <v>0</v>
      </c>
    </row>
    <row r="33" spans="13:13" ht="21.95" customHeight="1" x14ac:dyDescent="0.2"/>
    <row r="34" spans="13:13" ht="21.95" customHeight="1" x14ac:dyDescent="0.2"/>
    <row r="35" spans="13:13" ht="21.95" customHeight="1" x14ac:dyDescent="0.2"/>
    <row r="36" spans="13:13" ht="21.95" customHeight="1" x14ac:dyDescent="0.2"/>
    <row r="37" spans="13:13" ht="21.95" customHeight="1" x14ac:dyDescent="0.2">
      <c r="M37" s="54"/>
    </row>
    <row r="38" spans="13:13" ht="21.95" customHeight="1" x14ac:dyDescent="0.2"/>
    <row r="39" spans="13:13" ht="21.95" customHeight="1" x14ac:dyDescent="0.2"/>
    <row r="40" spans="13:13" ht="21.95" customHeight="1" x14ac:dyDescent="0.2"/>
    <row r="41" spans="13:13" ht="21.95" customHeight="1" x14ac:dyDescent="0.2"/>
    <row r="42" spans="13:13" ht="21.95" customHeight="1" x14ac:dyDescent="0.2"/>
  </sheetData>
  <sheetProtection sheet="1" selectLockedCells="1"/>
  <mergeCells count="7">
    <mergeCell ref="B3:C3"/>
    <mergeCell ref="H7:M7"/>
    <mergeCell ref="H8:M8"/>
    <mergeCell ref="A28:C28"/>
    <mergeCell ref="B5:C5"/>
    <mergeCell ref="B6:C6"/>
    <mergeCell ref="L9:M9"/>
  </mergeCells>
  <phoneticPr fontId="0" type="noConversion"/>
  <printOptions horizontalCentered="1"/>
  <pageMargins left="0.35433070866141736" right="0.31496062992125984" top="0.35433070866141736" bottom="0.31496062992125984" header="0.23622047244094491" footer="0.51181102362204722"/>
  <pageSetup scale="62" orientation="landscape" blackAndWhite="1" verticalDpi="300" r:id="rId1"/>
  <headerFooter alignWithMargins="0">
    <oddFooter>&amp;L&amp;f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'Site List'!$A$37:$A$39</xm:f>
          </x14:formula1>
          <xm:sqref>B3:C3</xm:sqref>
        </x14:dataValidation>
        <x14:dataValidation type="list" allowBlank="1" showInputMessage="1" showErrorMessage="1" xr:uid="{00000000-0002-0000-0000-000001000000}">
          <x14:formula1>
            <xm:f>'Site List'!$B$2:$B$34</xm:f>
          </x14:formula1>
          <xm:sqref>B6:C6</xm:sqref>
        </x14:dataValidation>
        <x14:dataValidation type="list" allowBlank="1" showInputMessage="1" showErrorMessage="1" xr:uid="{A77997A7-9CCE-4B43-8A28-920369B27280}">
          <x14:formula1>
            <xm:f>'Site List'!$A$42:$A$52</xm:f>
          </x14:formula1>
          <xm:sqref>L11:L24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2"/>
  <sheetViews>
    <sheetView topLeftCell="A28" workbookViewId="0">
      <selection activeCell="C56" sqref="C56"/>
    </sheetView>
  </sheetViews>
  <sheetFormatPr defaultRowHeight="12.75" x14ac:dyDescent="0.2"/>
  <sheetData>
    <row r="1" spans="1:3" x14ac:dyDescent="0.2">
      <c r="A1" s="2" t="s">
        <v>16</v>
      </c>
      <c r="B1" s="3" t="s">
        <v>17</v>
      </c>
      <c r="C1" s="3"/>
    </row>
    <row r="2" spans="1:3" x14ac:dyDescent="0.2">
      <c r="A2">
        <v>1000</v>
      </c>
      <c r="B2" t="s">
        <v>34</v>
      </c>
    </row>
    <row r="3" spans="1:3" x14ac:dyDescent="0.2">
      <c r="A3">
        <v>1010</v>
      </c>
      <c r="B3" t="s">
        <v>35</v>
      </c>
    </row>
    <row r="4" spans="1:3" x14ac:dyDescent="0.2">
      <c r="A4">
        <v>1020</v>
      </c>
      <c r="B4" t="s">
        <v>36</v>
      </c>
    </row>
    <row r="5" spans="1:3" x14ac:dyDescent="0.2">
      <c r="A5">
        <v>1030</v>
      </c>
      <c r="B5" t="s">
        <v>37</v>
      </c>
    </row>
    <row r="6" spans="1:3" x14ac:dyDescent="0.2">
      <c r="A6">
        <v>2100</v>
      </c>
      <c r="B6" t="s">
        <v>38</v>
      </c>
    </row>
    <row r="7" spans="1:3" x14ac:dyDescent="0.2">
      <c r="A7">
        <v>1100</v>
      </c>
      <c r="B7" t="s">
        <v>39</v>
      </c>
    </row>
    <row r="8" spans="1:3" x14ac:dyDescent="0.2">
      <c r="A8">
        <v>4400</v>
      </c>
      <c r="B8" t="s">
        <v>40</v>
      </c>
    </row>
    <row r="9" spans="1:3" x14ac:dyDescent="0.2">
      <c r="A9">
        <v>4700</v>
      </c>
      <c r="B9" t="s">
        <v>92</v>
      </c>
    </row>
    <row r="10" spans="1:3" x14ac:dyDescent="0.2">
      <c r="A10">
        <v>4300</v>
      </c>
      <c r="B10" t="s">
        <v>41</v>
      </c>
    </row>
    <row r="11" spans="1:3" x14ac:dyDescent="0.2">
      <c r="A11">
        <v>3000</v>
      </c>
      <c r="B11" t="s">
        <v>42</v>
      </c>
    </row>
    <row r="12" spans="1:3" x14ac:dyDescent="0.2">
      <c r="A12">
        <v>3900</v>
      </c>
      <c r="B12" t="s">
        <v>43</v>
      </c>
    </row>
    <row r="13" spans="1:3" x14ac:dyDescent="0.2">
      <c r="A13">
        <v>4350</v>
      </c>
      <c r="B13" t="s">
        <v>44</v>
      </c>
    </row>
    <row r="14" spans="1:3" x14ac:dyDescent="0.2">
      <c r="A14">
        <v>2000</v>
      </c>
      <c r="B14" t="s">
        <v>45</v>
      </c>
    </row>
    <row r="15" spans="1:3" x14ac:dyDescent="0.2">
      <c r="A15">
        <v>1200</v>
      </c>
      <c r="B15" t="s">
        <v>46</v>
      </c>
    </row>
    <row r="16" spans="1:3" x14ac:dyDescent="0.2">
      <c r="A16">
        <v>3250</v>
      </c>
      <c r="B16" t="s">
        <v>47</v>
      </c>
    </row>
    <row r="17" spans="1:2" x14ac:dyDescent="0.2">
      <c r="A17">
        <v>1300</v>
      </c>
      <c r="B17" t="s">
        <v>48</v>
      </c>
    </row>
    <row r="18" spans="1:2" x14ac:dyDescent="0.2">
      <c r="A18">
        <v>4100</v>
      </c>
      <c r="B18" t="s">
        <v>49</v>
      </c>
    </row>
    <row r="19" spans="1:2" x14ac:dyDescent="0.2">
      <c r="A19">
        <v>3500</v>
      </c>
      <c r="B19" t="s">
        <v>50</v>
      </c>
    </row>
    <row r="20" spans="1:2" x14ac:dyDescent="0.2">
      <c r="A20">
        <v>2200</v>
      </c>
      <c r="B20" t="s">
        <v>51</v>
      </c>
    </row>
    <row r="21" spans="1:2" x14ac:dyDescent="0.2">
      <c r="A21">
        <v>1500</v>
      </c>
      <c r="B21" t="s">
        <v>52</v>
      </c>
    </row>
    <row r="22" spans="1:2" x14ac:dyDescent="0.2">
      <c r="A22">
        <v>3450</v>
      </c>
      <c r="B22" t="s">
        <v>53</v>
      </c>
    </row>
    <row r="23" spans="1:2" x14ac:dyDescent="0.2">
      <c r="A23">
        <v>3200</v>
      </c>
      <c r="B23" t="s">
        <v>54</v>
      </c>
    </row>
    <row r="24" spans="1:2" x14ac:dyDescent="0.2">
      <c r="A24">
        <v>4500</v>
      </c>
      <c r="B24" t="s">
        <v>55</v>
      </c>
    </row>
    <row r="25" spans="1:2" x14ac:dyDescent="0.2">
      <c r="A25">
        <v>3600</v>
      </c>
      <c r="B25" t="s">
        <v>56</v>
      </c>
    </row>
    <row r="26" spans="1:2" x14ac:dyDescent="0.2">
      <c r="A26">
        <v>1900</v>
      </c>
      <c r="B26" t="s">
        <v>57</v>
      </c>
    </row>
    <row r="27" spans="1:2" x14ac:dyDescent="0.2">
      <c r="A27">
        <v>3800</v>
      </c>
      <c r="B27" t="s">
        <v>58</v>
      </c>
    </row>
    <row r="28" spans="1:2" x14ac:dyDescent="0.2">
      <c r="A28">
        <v>4050</v>
      </c>
      <c r="B28" t="s">
        <v>59</v>
      </c>
    </row>
    <row r="29" spans="1:2" x14ac:dyDescent="0.2">
      <c r="A29">
        <v>1600</v>
      </c>
      <c r="B29" t="s">
        <v>60</v>
      </c>
    </row>
    <row r="30" spans="1:2" x14ac:dyDescent="0.2">
      <c r="A30">
        <v>4550</v>
      </c>
      <c r="B30" t="s">
        <v>61</v>
      </c>
    </row>
    <row r="31" spans="1:2" x14ac:dyDescent="0.2">
      <c r="A31">
        <v>1800</v>
      </c>
      <c r="B31" t="s">
        <v>62</v>
      </c>
    </row>
    <row r="32" spans="1:2" x14ac:dyDescent="0.2">
      <c r="A32">
        <v>4600</v>
      </c>
      <c r="B32" t="s">
        <v>63</v>
      </c>
    </row>
    <row r="33" spans="1:2" x14ac:dyDescent="0.2">
      <c r="A33">
        <v>4700</v>
      </c>
      <c r="B33" t="s">
        <v>92</v>
      </c>
    </row>
    <row r="34" spans="1:2" x14ac:dyDescent="0.2">
      <c r="A34">
        <v>3400</v>
      </c>
      <c r="B34" t="s">
        <v>64</v>
      </c>
    </row>
    <row r="36" spans="1:2" x14ac:dyDescent="0.2">
      <c r="A36" s="23" t="s">
        <v>70</v>
      </c>
    </row>
    <row r="37" spans="1:2" ht="20.25" x14ac:dyDescent="0.3">
      <c r="A37" s="12" t="s">
        <v>29</v>
      </c>
    </row>
    <row r="38" spans="1:2" ht="20.25" x14ac:dyDescent="0.3">
      <c r="A38" s="12" t="s">
        <v>71</v>
      </c>
    </row>
    <row r="39" spans="1:2" ht="20.25" x14ac:dyDescent="0.3">
      <c r="A39" s="12" t="s">
        <v>72</v>
      </c>
    </row>
    <row r="41" spans="1:2" ht="15.75" x14ac:dyDescent="0.25">
      <c r="A41" s="5" t="s">
        <v>74</v>
      </c>
    </row>
    <row r="42" spans="1:2" x14ac:dyDescent="0.2">
      <c r="A42" s="64" t="s">
        <v>88</v>
      </c>
    </row>
    <row r="43" spans="1:2" x14ac:dyDescent="0.2">
      <c r="A43" s="64" t="s">
        <v>99</v>
      </c>
    </row>
    <row r="44" spans="1:2" x14ac:dyDescent="0.2">
      <c r="A44" s="64" t="s">
        <v>89</v>
      </c>
    </row>
    <row r="45" spans="1:2" x14ac:dyDescent="0.2">
      <c r="A45" s="64" t="s">
        <v>100</v>
      </c>
    </row>
    <row r="46" spans="1:2" x14ac:dyDescent="0.2">
      <c r="A46" s="64" t="s">
        <v>101</v>
      </c>
    </row>
    <row r="47" spans="1:2" x14ac:dyDescent="0.2">
      <c r="A47" s="22" t="s">
        <v>75</v>
      </c>
      <c r="B47" s="22"/>
    </row>
    <row r="48" spans="1:2" x14ac:dyDescent="0.2">
      <c r="A48" s="22" t="s">
        <v>76</v>
      </c>
    </row>
    <row r="49" spans="1:1" x14ac:dyDescent="0.2">
      <c r="A49" s="22" t="s">
        <v>77</v>
      </c>
    </row>
    <row r="50" spans="1:1" x14ac:dyDescent="0.2">
      <c r="A50" s="22" t="s">
        <v>78</v>
      </c>
    </row>
    <row r="51" spans="1:1" x14ac:dyDescent="0.2">
      <c r="A51" s="22" t="s">
        <v>90</v>
      </c>
    </row>
    <row r="52" spans="1:1" x14ac:dyDescent="0.2">
      <c r="A52" s="2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"/>
  <sheetViews>
    <sheetView workbookViewId="0">
      <selection activeCell="E26" sqref="E26"/>
    </sheetView>
  </sheetViews>
  <sheetFormatPr defaultRowHeight="12.75" x14ac:dyDescent="0.2"/>
  <sheetData>
    <row r="1" spans="1:11" ht="15.75" x14ac:dyDescent="0.25">
      <c r="A1" s="4" t="s">
        <v>2</v>
      </c>
    </row>
    <row r="2" spans="1:11" ht="15.75" x14ac:dyDescent="0.25">
      <c r="A2" s="4" t="s">
        <v>18</v>
      </c>
    </row>
    <row r="4" spans="1:11" x14ac:dyDescent="0.2">
      <c r="A4" s="2" t="s">
        <v>26</v>
      </c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1">
        <v>1</v>
      </c>
      <c r="B5" s="22" t="s">
        <v>83</v>
      </c>
    </row>
    <row r="6" spans="1:11" x14ac:dyDescent="0.2">
      <c r="A6" s="1">
        <v>2</v>
      </c>
      <c r="B6" t="s">
        <v>19</v>
      </c>
    </row>
    <row r="7" spans="1:11" x14ac:dyDescent="0.2">
      <c r="A7" s="1">
        <v>3</v>
      </c>
      <c r="B7" s="22" t="s">
        <v>84</v>
      </c>
    </row>
    <row r="8" spans="1:11" x14ac:dyDescent="0.2">
      <c r="A8" s="1">
        <v>4</v>
      </c>
      <c r="B8" t="s">
        <v>20</v>
      </c>
    </row>
    <row r="9" spans="1:11" x14ac:dyDescent="0.2">
      <c r="A9" s="1">
        <v>5</v>
      </c>
      <c r="B9" s="22" t="s">
        <v>85</v>
      </c>
    </row>
    <row r="10" spans="1:11" x14ac:dyDescent="0.2">
      <c r="A10" s="1">
        <v>6</v>
      </c>
      <c r="B10" t="s">
        <v>21</v>
      </c>
    </row>
    <row r="11" spans="1:11" x14ac:dyDescent="0.2">
      <c r="A11" s="1">
        <v>7</v>
      </c>
      <c r="B11" t="s">
        <v>22</v>
      </c>
    </row>
    <row r="12" spans="1:11" x14ac:dyDescent="0.2">
      <c r="A12" s="1">
        <v>8</v>
      </c>
      <c r="B12" s="22" t="s">
        <v>86</v>
      </c>
    </row>
    <row r="13" spans="1:11" x14ac:dyDescent="0.2">
      <c r="A13" s="1">
        <v>9</v>
      </c>
      <c r="B13" t="s">
        <v>23</v>
      </c>
    </row>
    <row r="14" spans="1:11" x14ac:dyDescent="0.2">
      <c r="A14" s="1">
        <v>10</v>
      </c>
      <c r="B14" t="s">
        <v>24</v>
      </c>
    </row>
    <row r="15" spans="1:11" x14ac:dyDescent="0.2">
      <c r="A15" s="1">
        <v>11</v>
      </c>
      <c r="B15" t="s">
        <v>25</v>
      </c>
    </row>
    <row r="16" spans="1:11" x14ac:dyDescent="0.2">
      <c r="A16" s="1">
        <v>15</v>
      </c>
      <c r="B16" t="s">
        <v>28</v>
      </c>
    </row>
    <row r="17" spans="1:3" x14ac:dyDescent="0.2">
      <c r="A17" s="1">
        <v>16</v>
      </c>
      <c r="B17" s="22" t="s">
        <v>87</v>
      </c>
    </row>
    <row r="20" spans="1:3" x14ac:dyDescent="0.2">
      <c r="A20" s="2"/>
      <c r="B20" s="3"/>
      <c r="C20" s="3"/>
    </row>
  </sheetData>
  <sheetProtection sheet="1" objects="1" scenarios="1"/>
  <phoneticPr fontId="0" type="noConversion"/>
  <pageMargins left="0.75" right="0.75" top="1" bottom="1" header="0.5" footer="0.5"/>
  <pageSetup scale="90" orientation="portrait" verticalDpi="0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Form</vt:lpstr>
      <vt:lpstr>Site List</vt:lpstr>
      <vt:lpstr>Instructions</vt:lpstr>
      <vt:lpstr>'Expense Form'!Print_Area</vt:lpstr>
      <vt:lpstr>SiteName</vt:lpstr>
    </vt:vector>
  </TitlesOfParts>
  <Company>HWDSB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Tuttle</dc:creator>
  <cp:lastModifiedBy>Lori Finelli</cp:lastModifiedBy>
  <cp:lastPrinted>2024-08-26T14:58:00Z</cp:lastPrinted>
  <dcterms:created xsi:type="dcterms:W3CDTF">2003-04-16T18:25:52Z</dcterms:created>
  <dcterms:modified xsi:type="dcterms:W3CDTF">2025-01-16T19:16:37Z</dcterms:modified>
</cp:coreProperties>
</file>